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X:\LandbrugetsFonde\9. PRD + PRM\8. Skabeloner\PRM\1. Ansøgningsmateriale\2025\"/>
    </mc:Choice>
  </mc:AlternateContent>
  <xr:revisionPtr revIDLastSave="0" documentId="13_ncr:1_{7BB6CEC6-5D2F-4C5F-A41C-DFF9E9DE652B}" xr6:coauthVersionLast="47" xr6:coauthVersionMax="47" xr10:uidLastSave="{00000000-0000-0000-0000-000000000000}"/>
  <bookViews>
    <workbookView xWindow="-120" yWindow="-120" windowWidth="29040" windowHeight="1584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<sst xmlns="http://schemas.openxmlformats.org/spreadsheetml/2006/main" count="242" uniqueCount="210">
  <si>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</si>
  <si>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</si>
  <si>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</si>
  <si>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</si>
  <si>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</si>
  <si>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</si>
  <si>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</si>
  <si>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</si>
  <si>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</si>
  <si>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</si>
  <si>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</si>
  <si>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</si>
  <si>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</si>
  <si>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</si>
  <si>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</si>
  <si>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</si>
  <si>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</si>
  <si>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</si>
  <si>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</si>
  <si>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</si>
  <si>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</si>
  <si>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</si>
  <si>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</si>
  <si>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</si>
  <si>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</si>
  <si>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</si>
  <si>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</si>
  <si>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</si>
  <si>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</si>
  <si>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</si>
  <si>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</si>
  <si>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</si>
  <si>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</si>
  <si>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</si>
  <si>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</si>
  <si>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</si>
  <si>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</si>
  <si>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</si>
  <si>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</si>
  <si>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</si>
  <si>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</si>
  <si>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</si>
  <si>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</si>
  <si>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</si>
  <si>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</si>
  <si>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</si>
  <si>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</si>
  <si>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</si>
  <si>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</si>
  <si>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</si>
  <si>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</si>
  <si>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</si>
  <si>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</si>
  <si>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</si>
  <si>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</si>
  <si>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</si>
  <si>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</si>
  <si>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</si>
  <si>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</si>
  <si>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</si>
  <si>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</si>
  <si>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</si>
  <si>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</si>
  <si>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</si>
  <si>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</si>
  <si>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</si>
  <si>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</si>
  <si>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</si>
  <si>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</si>
  <si>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</si>
  <si>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</si>
  <si>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</si>
  <si>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</si>
  <si>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</si>
  <si>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</si>
  <si>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</si>
  <si>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</si>
  <si>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</si>
  <si>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</si>
  <si>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</si>
  <si>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</si>
  <si>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</si>
  <si>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</si>
  <si>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</si>
  <si>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</si>
  <si>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</si>
  <si>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</si>
  <si>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</si>
  <si>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</si>
  <si>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</si>
  <si>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</si>
  <si>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</si>
  <si>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</si>
  <si>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</si>
  <si>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</si>
  <si>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</si>
  <si>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</si>
  <si>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</si>
  <si>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</si>
  <si>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</si>
  <si>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</si>
  <si>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</si>
  <si>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</si>
  <si>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</si>
  <si>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</si>
  <si>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</si>
  <si>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</si>
  <si>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</si>
  <si>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</si>
  <si>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</si>
  <si>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</si>
  <si>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</si>
  <si>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</si>
  <si>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</si>
  <si>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</si>
  <si>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</si>
  <si>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Navn på planlagt ekstern bistand + nøgleord for opgaven</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</si>
  <si>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</si>
  <si>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</si>
  <si>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</si>
  <si>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</si>
  <si>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</si>
  <si>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</si>
  <si>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</si>
  <si>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</si>
  <si>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</si>
  <si>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</si>
  <si>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</si>
  <si>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</si>
  <si>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</si>
  <si>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</si>
  <si>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</si>
  <si>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</si>
  <si>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</si>
  <si>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</si>
  <si>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</si>
  <si>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</si>
  <si>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</si>
  <si>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</si>
  <si>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</si>
  <si>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</si>
  <si>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</si>
  <si>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</si>
  <si>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</si>
  <si>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</si>
  <si>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</si>
  <si>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</si>
  <si>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</si>
  <si>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</si>
  <si>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</si>
  <si>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</si>
  <si>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</si>
  <si>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</si>
  <si>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</si>
  <si>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</si>
  <si>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</si>
  <si>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</si>
  <si>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</si>
  <si>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</si>
  <si>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</si>
  <si>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</si>
  <si>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</si>
  <si>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</si>
  <si>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</si>
  <si>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</si>
  <si>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</si>
  <si>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</si>
  <si>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</si>
  <si>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</si>
  <si>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</si>
  <si>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</si>
  <si>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</si>
  <si>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</si>
  <si>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</si>
  <si>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</si>
  <si>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</si>
  <si>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</si>
  <si>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</si>
  <si>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</si>
  <si>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</si>
  <si>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</si>
  <si>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</si>
  <si>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</si>
  <si>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</si>
  <si>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</si>
  <si>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Studierejser/konferencer: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</si>
  <si>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</si>
  <si>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</si>
  <si>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</si>
  <si>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</si>
  <si>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</si>
  <si>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</si>
  <si>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</si>
  <si>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</si>
  <si>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</si>
  <si>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</si>
  <si>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</si>
  <si>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</si>
  <si>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</si>
  <si>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</si>
  <si>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</si>
  <si>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</si>
  <si>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</si>
  <si>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Videnudveksling og informationsaktiviteter samt rådgivning, 'Kapitel 3 for forskning og udvikling jf. aktivitetsbekendtgørelsen osv.</t>
  </si>
  <si>
    <t>Udstyr i alt</t>
  </si>
  <si>
    <t>Kommentarer til budgetterede udgifter til Udstyr</t>
  </si>
  <si>
    <t xml:space="preserve">Læs nærmere om udgifter til køb af udstyr i fondens vejledning om tilskud jf. afsnittet om tilskudsberettigede udgifter, herunder om afskrivninger. </t>
  </si>
  <si>
    <t>Er der tale om leje af udstyr, skal udgiften medtages under øvrige projektudgifter.</t>
  </si>
  <si>
    <t>Udstyr (køb af udstyr)</t>
  </si>
  <si>
    <t>Leje af faciliteter: Specificer udgifterne 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</si>
</sst>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297">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9" fillId="0" borderId="0" xfId="0" applyFont="1" applyAlignment="1">
      <alignment horizontal="left" vertical="top"/>
    </xf>
    <xf numFmtId="0" fontId="8"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0" fillId="0" borderId="0" xfId="0" applyAlignment="1">
      <alignment horizontal="left" wrapText="1"/>
    </xf>
    <xf numFmtId="0" fontId="0" fillId="0" borderId="0" xfId="0" applyAlignment="1" applyProtection="1">
      <alignment horizontal="left" vertical="top"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0" fillId="0" borderId="0" xfId="0" applyAlignment="1">
      <alignment horizontal="left" vertical="top" wrapText="1"/>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3" fillId="0" borderId="15" xfId="0" applyNumberFormat="1" applyFont="1" applyBorder="1" applyAlignment="1" applyProtection="1">
      <alignment horizontal="center" vertical="center" wrapText="1"/>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11" xfId="0" applyBorder="1" applyAlignment="1" applyProtection="1">
      <alignment horizontal="left"/>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0" xfId="0" applyAlignment="1">
      <alignment horizontal="left" vertical="center" wrapText="1"/>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1" fillId="0" borderId="7" xfId="0" applyFont="1" applyBorder="1"/>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topLeftCell="A65" zoomScaleNormal="100" zoomScaleSheetLayoutView="100" workbookViewId="0">
      <selection activeCell="I90" sqref="I90"/>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144</v>
      </c>
      <c r="J3" s="145"/>
      <c r="K3" s="146"/>
      <c r="L3" s="146"/>
    </row>
    <row r="4" spans="1:22" x14ac:dyDescent="0.2">
      <c r="A4" s="55" t="s">
        <v>56</v>
      </c>
      <c r="B4" s="271"/>
      <c r="C4" s="272"/>
      <c r="D4" s="272"/>
      <c r="E4" s="272"/>
      <c r="F4" s="273"/>
      <c r="G4" s="60"/>
      <c r="I4" s="24"/>
      <c r="J4" s="24"/>
    </row>
    <row r="5" spans="1:22" ht="27" customHeight="1" x14ac:dyDescent="0.2">
      <c r="A5" s="55" t="s">
        <v>57</v>
      </c>
      <c r="B5" s="268"/>
      <c r="C5" s="269"/>
      <c r="D5" s="269"/>
      <c r="E5" s="269"/>
      <c r="F5" s="270"/>
      <c r="G5" s="60"/>
      <c r="I5" s="274" t="s">
        <v>168</v>
      </c>
      <c r="J5" s="274"/>
      <c r="K5" s="274"/>
      <c r="L5" s="274"/>
    </row>
    <row r="6" spans="1:22" x14ac:dyDescent="0.2">
      <c r="A6" s="55"/>
      <c r="B6" s="61"/>
      <c r="C6" s="61"/>
      <c r="D6" s="61"/>
      <c r="E6" s="61"/>
      <c r="F6" s="61"/>
      <c r="G6" s="62"/>
      <c r="I6" t="s">
        <v>161</v>
      </c>
    </row>
    <row r="7" spans="1:22" ht="15.75" x14ac:dyDescent="0.2">
      <c r="A7" s="230" t="s">
        <v>174</v>
      </c>
      <c r="B7" s="231"/>
      <c r="C7" s="231"/>
      <c r="D7" s="231"/>
      <c r="E7" s="231"/>
      <c r="F7" s="231"/>
      <c r="G7" s="62"/>
      <c r="I7" t="s">
        <v>136</v>
      </c>
      <c r="K7" s="23"/>
      <c r="L7" s="23"/>
      <c r="M7" s="23"/>
      <c r="N7" s="23"/>
      <c r="O7" s="23"/>
      <c r="P7" s="23"/>
      <c r="Q7" s="23"/>
      <c r="R7" s="23"/>
      <c r="S7" s="23"/>
      <c r="T7" s="23"/>
      <c r="U7" s="23"/>
      <c r="V7" s="23"/>
    </row>
    <row r="8" spans="1:22" x14ac:dyDescent="0.2">
      <c r="D8" s="20"/>
      <c r="E8" s="20"/>
      <c r="F8" s="20"/>
      <c r="G8" s="63"/>
      <c r="I8" s="50" t="s">
        <v>145</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76" t="s">
        <v>44</v>
      </c>
      <c r="B10" s="277" t="s">
        <v>58</v>
      </c>
      <c r="C10" s="277"/>
      <c r="D10" s="277" t="s">
        <v>157</v>
      </c>
      <c r="E10" s="277"/>
      <c r="F10" s="277" t="s">
        <v>46</v>
      </c>
      <c r="G10" s="65"/>
      <c r="I10" s="285" t="s">
        <v>177</v>
      </c>
      <c r="J10" s="285"/>
      <c r="K10" s="285"/>
      <c r="L10" s="285"/>
    </row>
    <row r="11" spans="1:22" x14ac:dyDescent="0.2">
      <c r="A11" s="276"/>
      <c r="B11" s="275" t="s">
        <v>0</v>
      </c>
      <c r="C11" s="275"/>
      <c r="D11" s="275" t="s">
        <v>0</v>
      </c>
      <c r="E11" s="275"/>
      <c r="F11" s="278"/>
      <c r="G11" s="65"/>
      <c r="I11" s="66"/>
      <c r="J11" s="20"/>
      <c r="K11"/>
      <c r="L11"/>
      <c r="M11"/>
    </row>
    <row r="12" spans="1:22" ht="12.75" customHeight="1" x14ac:dyDescent="0.2">
      <c r="A12" s="18"/>
      <c r="B12" s="279"/>
      <c r="C12" s="279"/>
      <c r="D12" s="279"/>
      <c r="E12" s="279"/>
      <c r="F12" s="171" t="str">
        <f>IF(D12=0,"",D12/B12)</f>
        <v/>
      </c>
      <c r="G12" s="67"/>
      <c r="I12" s="102" t="s">
        <v>163</v>
      </c>
      <c r="J12" s="20"/>
      <c r="L12" s="66"/>
      <c r="M12" s="66"/>
    </row>
    <row r="13" spans="1:22" x14ac:dyDescent="0.2">
      <c r="A13" s="18"/>
      <c r="B13" s="257"/>
      <c r="C13" s="258"/>
      <c r="D13" s="257"/>
      <c r="E13" s="258"/>
      <c r="F13" s="171" t="str">
        <f t="shared" ref="F13:F17" si="0">IF(D13=0,"",D13/B13)</f>
        <v/>
      </c>
      <c r="G13" s="67"/>
      <c r="I13" s="102" t="s">
        <v>178</v>
      </c>
      <c r="J13" s="20"/>
    </row>
    <row r="14" spans="1:22" x14ac:dyDescent="0.2">
      <c r="A14" s="18"/>
      <c r="B14" s="257"/>
      <c r="C14" s="258"/>
      <c r="D14" s="257"/>
      <c r="E14" s="258"/>
      <c r="F14" s="171" t="str">
        <f t="shared" si="0"/>
        <v/>
      </c>
      <c r="G14" s="67"/>
      <c r="I14" s="102" t="s">
        <v>115</v>
      </c>
      <c r="J14" s="20"/>
      <c r="L14" s="66"/>
      <c r="M14" s="66"/>
    </row>
    <row r="15" spans="1:22" x14ac:dyDescent="0.2">
      <c r="A15" s="18"/>
      <c r="B15" s="257"/>
      <c r="C15" s="258"/>
      <c r="D15" s="257"/>
      <c r="E15" s="258"/>
      <c r="F15" s="171" t="str">
        <f t="shared" si="0"/>
        <v/>
      </c>
      <c r="G15" s="67"/>
      <c r="I15" s="148"/>
      <c r="J15" s="20"/>
      <c r="L15" s="66"/>
      <c r="M15" s="66"/>
    </row>
    <row r="16" spans="1:22" x14ac:dyDescent="0.2">
      <c r="A16" s="18"/>
      <c r="B16" s="257"/>
      <c r="C16" s="258"/>
      <c r="D16" s="257"/>
      <c r="E16" s="258"/>
      <c r="F16" s="171" t="str">
        <f t="shared" si="0"/>
        <v/>
      </c>
      <c r="G16" s="67"/>
      <c r="I16" s="149"/>
      <c r="J16" s="20"/>
    </row>
    <row r="17" spans="1:22" ht="12" customHeight="1" x14ac:dyDescent="0.2">
      <c r="A17" s="17" t="s">
        <v>45</v>
      </c>
      <c r="B17" s="259">
        <f>SUM(B12:C16)</f>
        <v>0</v>
      </c>
      <c r="C17" s="260"/>
      <c r="D17" s="259">
        <f>SUM(D12:E16)</f>
        <v>0</v>
      </c>
      <c r="E17" s="260"/>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175</v>
      </c>
      <c r="B20" s="45"/>
      <c r="C20" s="45"/>
      <c r="D20" s="72"/>
      <c r="E20" s="2"/>
      <c r="F20" s="70"/>
      <c r="G20" s="71"/>
    </row>
    <row r="21" spans="1:22" x14ac:dyDescent="0.2">
      <c r="A21" s="261" t="s">
        <v>60</v>
      </c>
      <c r="B21" s="9"/>
      <c r="C21" s="9"/>
      <c r="D21" s="10"/>
      <c r="E21" s="10"/>
      <c r="F21" s="15" t="s">
        <v>42</v>
      </c>
      <c r="G21" s="73"/>
    </row>
    <row r="22" spans="1:22" x14ac:dyDescent="0.2">
      <c r="A22" s="262"/>
      <c r="B22" s="11"/>
      <c r="C22" s="11"/>
      <c r="D22" s="12"/>
      <c r="E22" s="12"/>
      <c r="F22" s="74" t="s">
        <v>0</v>
      </c>
      <c r="G22" s="75"/>
    </row>
    <row r="23" spans="1:22" ht="40.5" customHeight="1" x14ac:dyDescent="0.2">
      <c r="A23" s="174" t="s">
        <v>176</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c r="C26" s="79"/>
      <c r="D26" s="80"/>
      <c r="E26" s="173" t="str">
        <f t="shared" si="1"/>
        <v/>
      </c>
      <c r="F26" s="178" t="str">
        <f t="shared" si="2"/>
        <v/>
      </c>
      <c r="G26" s="81"/>
      <c r="I26" s="84" t="s">
        <v>146</v>
      </c>
      <c r="J26" s="84"/>
      <c r="T26" s="85"/>
      <c r="U26" s="85"/>
      <c r="V26" s="85"/>
    </row>
    <row r="27" spans="1:22" x14ac:dyDescent="0.2">
      <c r="A27" s="77"/>
      <c r="B27" s="78"/>
      <c r="C27" s="79"/>
      <c r="D27" s="80"/>
      <c r="E27" s="173" t="str">
        <f t="shared" si="1"/>
        <v/>
      </c>
      <c r="F27" s="178" t="str">
        <f t="shared" si="2"/>
        <v/>
      </c>
      <c r="G27" s="81"/>
      <c r="I27" s="85" t="s">
        <v>114</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204</v>
      </c>
      <c r="B33" s="192"/>
      <c r="C33" s="263"/>
      <c r="D33" s="263"/>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64" t="s">
        <v>18</v>
      </c>
      <c r="B36" s="265"/>
      <c r="C36" s="265"/>
      <c r="D36" s="40"/>
      <c r="E36" s="197"/>
      <c r="F36" s="178">
        <f>IF(D24&lt;&gt;"",ROUND((SUMPRODUCT(B24:B30,E24:E30)-SUMPRODUCT(B24:B30,C24:C30))/1000,0),0)</f>
        <v>0</v>
      </c>
      <c r="G36" s="81"/>
      <c r="I36" s="23" t="s">
        <v>180</v>
      </c>
    </row>
    <row r="37" spans="1:13" x14ac:dyDescent="0.2">
      <c r="A37" s="19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137</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61" t="s">
        <v>61</v>
      </c>
      <c r="B43" s="9"/>
      <c r="C43" s="9"/>
      <c r="D43" s="10"/>
      <c r="E43" s="10"/>
      <c r="F43" s="15" t="s">
        <v>42</v>
      </c>
      <c r="G43" s="73"/>
    </row>
    <row r="44" spans="1:13" x14ac:dyDescent="0.2">
      <c r="A44" s="262"/>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179</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138</v>
      </c>
      <c r="K47"/>
      <c r="L47"/>
      <c r="M47"/>
    </row>
    <row r="48" spans="1:13" x14ac:dyDescent="0.2">
      <c r="A48" s="266"/>
      <c r="B48" s="267"/>
      <c r="C48" s="89"/>
      <c r="D48" s="89"/>
      <c r="E48" s="171" t="str">
        <f>IF(F48="","",F48/$F$53)</f>
        <v/>
      </c>
      <c r="F48" s="178" t="str">
        <f>IF(AND(C48="",D48=""),"",IF(D48="",ROUND(C48,0),ROUND(D48,0)))</f>
        <v/>
      </c>
      <c r="G48" s="81"/>
      <c r="I48" s="23" t="s">
        <v>105</v>
      </c>
      <c r="K48" s="50"/>
      <c r="L48" s="50"/>
      <c r="M48" s="50"/>
    </row>
    <row r="49" spans="1:23" x14ac:dyDescent="0.2">
      <c r="A49" s="266"/>
      <c r="B49" s="267"/>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52"/>
      <c r="B51" s="254"/>
      <c r="C51" s="89"/>
      <c r="D51" s="89"/>
      <c r="E51" s="171" t="str">
        <f>IF(F51="","",F51/$F$53)</f>
        <v/>
      </c>
      <c r="F51" s="178" t="str">
        <f t="shared" si="3"/>
        <v/>
      </c>
      <c r="G51" s="81"/>
      <c r="I51" s="23" t="s">
        <v>104</v>
      </c>
    </row>
    <row r="52" spans="1:23" x14ac:dyDescent="0.2">
      <c r="A52" s="280"/>
      <c r="B52" s="281"/>
      <c r="C52" s="89"/>
      <c r="D52" s="89"/>
      <c r="E52" s="171" t="str">
        <f>IF(F52="","",F52/$F$53)</f>
        <v/>
      </c>
      <c r="F52" s="178" t="str">
        <f t="shared" si="3"/>
        <v/>
      </c>
      <c r="G52" s="81"/>
      <c r="I52" s="23" t="s">
        <v>129</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170</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160</v>
      </c>
      <c r="J58" s="46"/>
    </row>
    <row r="59" spans="1:23" ht="7.5" customHeight="1" x14ac:dyDescent="0.2">
      <c r="A59"/>
      <c r="B59" s="30"/>
      <c r="C59"/>
      <c r="D59" s="2"/>
      <c r="E59" s="42"/>
      <c r="F59" s="30"/>
      <c r="G59" s="100"/>
      <c r="I59" s="46"/>
      <c r="J59" s="46"/>
    </row>
    <row r="60" spans="1:23" x14ac:dyDescent="0.2">
      <c r="A60" s="16" t="s">
        <v>173</v>
      </c>
      <c r="B60"/>
      <c r="C60"/>
      <c r="D60" s="2"/>
      <c r="E60" s="2"/>
      <c r="F60" s="2"/>
      <c r="G60" s="76"/>
      <c r="I60" s="51"/>
      <c r="K60"/>
      <c r="L60"/>
      <c r="M60"/>
    </row>
    <row r="61" spans="1:23" ht="26.25" customHeight="1" x14ac:dyDescent="0.2">
      <c r="A61" s="249" t="s">
        <v>162</v>
      </c>
      <c r="B61" s="249"/>
      <c r="C61" s="249"/>
      <c r="D61" s="249"/>
      <c r="E61" s="249"/>
      <c r="F61" s="249"/>
      <c r="G61" s="76"/>
      <c r="I61" s="102" t="s">
        <v>120</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49"/>
      <c r="J62" s="249"/>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49"/>
      <c r="B64" s="249"/>
      <c r="C64" s="249"/>
      <c r="D64" s="249"/>
      <c r="E64" s="249"/>
      <c r="F64" s="249"/>
      <c r="G64" s="76"/>
      <c r="I64" s="102" t="s">
        <v>166</v>
      </c>
      <c r="J64" s="26"/>
      <c r="K64" s="50"/>
      <c r="L64" s="50"/>
      <c r="M64" s="50"/>
      <c r="N64" s="50"/>
      <c r="O64" s="50"/>
      <c r="P64" s="50"/>
      <c r="Q64" s="50"/>
      <c r="R64" s="50"/>
      <c r="S64" s="50"/>
      <c r="T64" s="50"/>
      <c r="U64" s="50"/>
      <c r="V64" s="50"/>
      <c r="W64" s="50"/>
    </row>
    <row r="65" spans="1:13" ht="12.75" customHeight="1" x14ac:dyDescent="0.2">
      <c r="A65" s="249"/>
      <c r="B65" s="249"/>
      <c r="C65" s="249"/>
      <c r="D65" s="249"/>
      <c r="E65" s="249"/>
      <c r="F65" s="249"/>
      <c r="G65" s="103"/>
      <c r="I65" s="26" t="s">
        <v>167</v>
      </c>
      <c r="J65" s="26"/>
      <c r="K65" s="50"/>
      <c r="L65" s="50"/>
      <c r="M65"/>
    </row>
    <row r="66" spans="1:13" x14ac:dyDescent="0.2">
      <c r="A66" s="249"/>
      <c r="B66" s="249"/>
      <c r="C66" s="249"/>
      <c r="D66" s="249"/>
      <c r="E66" s="249"/>
      <c r="F66" s="249"/>
      <c r="G66" s="103"/>
      <c r="I66" s="249"/>
      <c r="J66" s="249"/>
      <c r="K66" s="50"/>
      <c r="L66" s="50"/>
      <c r="M66"/>
    </row>
    <row r="67" spans="1:13" x14ac:dyDescent="0.2">
      <c r="A67" s="22" t="s">
        <v>121</v>
      </c>
      <c r="G67" s="103"/>
      <c r="J67" s="101"/>
      <c r="K67" s="50"/>
      <c r="L67" s="50"/>
      <c r="M67" s="50"/>
    </row>
    <row r="68" spans="1:13" ht="39" customHeight="1" x14ac:dyDescent="0.2">
      <c r="A68" s="274" t="s">
        <v>119</v>
      </c>
      <c r="B68" s="274"/>
      <c r="C68" s="274"/>
      <c r="D68" s="274"/>
      <c r="E68" s="274"/>
      <c r="F68" s="274"/>
      <c r="G68" s="103"/>
      <c r="I68" s="249"/>
      <c r="J68" s="249"/>
      <c r="K68" s="50"/>
      <c r="L68" s="50"/>
      <c r="M68" s="50"/>
    </row>
    <row r="69" spans="1:13" x14ac:dyDescent="0.2">
      <c r="A69" s="22"/>
      <c r="G69" s="103"/>
      <c r="I69" s="51"/>
      <c r="J69" s="20"/>
      <c r="K69" s="50"/>
      <c r="L69" s="50"/>
      <c r="M69" s="50"/>
    </row>
    <row r="70" spans="1:13" x14ac:dyDescent="0.2">
      <c r="A70" s="104" t="s">
        <v>109</v>
      </c>
      <c r="B70" s="105"/>
      <c r="C70" s="105"/>
      <c r="D70" s="105"/>
      <c r="E70" s="106" t="s">
        <v>102</v>
      </c>
      <c r="F70" s="107">
        <v>1000</v>
      </c>
      <c r="G70" s="103"/>
      <c r="I70" s="50" t="s">
        <v>111</v>
      </c>
      <c r="K70" s="50"/>
      <c r="L70" s="50"/>
      <c r="M70" s="50"/>
    </row>
    <row r="71" spans="1:13" x14ac:dyDescent="0.2">
      <c r="A71" s="268" t="s">
        <v>77</v>
      </c>
      <c r="B71" s="269"/>
      <c r="C71" s="269"/>
      <c r="D71" s="270"/>
      <c r="E71" s="77"/>
      <c r="F71" s="108"/>
      <c r="G71" s="109"/>
      <c r="I71" s="50" t="s">
        <v>181</v>
      </c>
      <c r="J71" s="50"/>
    </row>
    <row r="72" spans="1:13" x14ac:dyDescent="0.2">
      <c r="A72" s="268" t="s">
        <v>63</v>
      </c>
      <c r="B72" s="269"/>
      <c r="C72" s="269"/>
      <c r="D72" s="270"/>
      <c r="E72" s="77"/>
      <c r="F72" s="108"/>
      <c r="G72" s="63"/>
      <c r="I72" s="50" t="s">
        <v>103</v>
      </c>
      <c r="J72" s="50"/>
    </row>
    <row r="73" spans="1:13" x14ac:dyDescent="0.2">
      <c r="A73" s="268" t="s">
        <v>64</v>
      </c>
      <c r="B73" s="269"/>
      <c r="C73" s="269"/>
      <c r="D73" s="270"/>
      <c r="E73" s="77"/>
      <c r="F73" s="108"/>
      <c r="G73" s="63"/>
      <c r="I73" s="50" t="s">
        <v>203</v>
      </c>
      <c r="J73" s="50"/>
    </row>
    <row r="74" spans="1:13" x14ac:dyDescent="0.2">
      <c r="A74" s="110" t="s">
        <v>65</v>
      </c>
      <c r="B74" s="54"/>
      <c r="C74" s="54"/>
      <c r="D74" s="54"/>
      <c r="E74" s="77"/>
      <c r="F74" s="108"/>
      <c r="G74" s="63"/>
      <c r="I74" s="50" t="s">
        <v>202</v>
      </c>
      <c r="J74" s="50"/>
      <c r="K74" s="50"/>
      <c r="L74" s="50"/>
      <c r="M74" s="50"/>
    </row>
    <row r="75" spans="1:13" x14ac:dyDescent="0.2">
      <c r="A75" s="111"/>
      <c r="B75" s="37"/>
      <c r="C75" s="37"/>
      <c r="D75" s="112"/>
      <c r="E75" s="113"/>
      <c r="F75" s="114"/>
      <c r="G75" s="63"/>
      <c r="J75" s="50"/>
      <c r="K75" s="50"/>
      <c r="L75" s="50"/>
      <c r="M75" s="50"/>
    </row>
    <row r="76" spans="1:13" x14ac:dyDescent="0.2">
      <c r="A76" s="115" t="s">
        <v>106</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49" t="s">
        <v>169</v>
      </c>
      <c r="J79" s="249"/>
      <c r="K79" s="249"/>
      <c r="L79" s="50"/>
      <c r="M79" s="50"/>
    </row>
    <row r="80" spans="1:13" x14ac:dyDescent="0.2">
      <c r="A80" s="24"/>
      <c r="D80" s="20"/>
      <c r="E80" s="20"/>
      <c r="F80" s="20"/>
      <c r="G80" s="119"/>
      <c r="I80" s="249"/>
      <c r="J80" s="249"/>
      <c r="K80" s="249"/>
      <c r="L80" s="50"/>
      <c r="M80" s="50"/>
    </row>
    <row r="81" spans="1:17" x14ac:dyDescent="0.2">
      <c r="A81" s="24"/>
      <c r="B81" s="24"/>
      <c r="C81" s="24"/>
      <c r="G81" s="103"/>
      <c r="I81" s="50"/>
      <c r="J81" s="50"/>
      <c r="K81" s="50"/>
      <c r="L81" s="50"/>
      <c r="M81" s="50"/>
    </row>
    <row r="82" spans="1:17" ht="15" x14ac:dyDescent="0.2">
      <c r="A82" s="16" t="s">
        <v>122</v>
      </c>
      <c r="G82" s="103"/>
      <c r="I82" s="50" t="s">
        <v>113</v>
      </c>
      <c r="J82" s="50"/>
      <c r="K82" s="50"/>
      <c r="L82" s="50"/>
      <c r="M82" s="50"/>
    </row>
    <row r="83" spans="1:17" ht="37.5" customHeight="1" x14ac:dyDescent="0.2">
      <c r="A83" s="285" t="s">
        <v>164</v>
      </c>
      <c r="B83" s="285"/>
      <c r="C83" s="285"/>
      <c r="D83" s="285"/>
      <c r="E83" s="285"/>
      <c r="F83" s="285"/>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55"/>
      <c r="B86" s="249"/>
      <c r="C86" s="249"/>
      <c r="D86" s="249"/>
      <c r="E86" s="249"/>
      <c r="F86" s="256"/>
      <c r="G86" s="76"/>
      <c r="I86" s="285" t="s">
        <v>196</v>
      </c>
      <c r="J86" s="285"/>
      <c r="K86" s="285"/>
      <c r="L86" s="285"/>
      <c r="M86" s="285"/>
    </row>
    <row r="87" spans="1:17" x14ac:dyDescent="0.2">
      <c r="A87" s="255"/>
      <c r="B87" s="249"/>
      <c r="C87" s="249"/>
      <c r="D87" s="249"/>
      <c r="E87" s="249"/>
      <c r="F87" s="256"/>
      <c r="G87" s="76"/>
      <c r="I87" s="285"/>
      <c r="J87" s="285"/>
      <c r="K87" s="285"/>
      <c r="L87" s="285"/>
      <c r="M87" s="285"/>
    </row>
    <row r="88" spans="1:17" x14ac:dyDescent="0.2">
      <c r="A88" s="255"/>
      <c r="B88" s="249"/>
      <c r="C88" s="249"/>
      <c r="D88" s="249"/>
      <c r="E88" s="249"/>
      <c r="F88" s="256"/>
      <c r="G88" s="103"/>
      <c r="I88" s="249"/>
      <c r="J88" s="249"/>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197</v>
      </c>
      <c r="K90" s="50"/>
      <c r="L90" s="50"/>
      <c r="M90" s="50"/>
    </row>
    <row r="91" spans="1:17" x14ac:dyDescent="0.2">
      <c r="A91" s="286"/>
      <c r="B91" s="287"/>
      <c r="C91" s="287"/>
      <c r="D91" s="287"/>
      <c r="E91" s="287"/>
      <c r="F91" s="288"/>
      <c r="G91" s="103"/>
      <c r="I91" s="249"/>
      <c r="J91" s="249"/>
      <c r="K91" s="50"/>
      <c r="L91" s="50"/>
      <c r="M91" s="50"/>
      <c r="N91" s="50"/>
      <c r="O91" s="50"/>
      <c r="P91" s="50"/>
      <c r="Q91" s="50"/>
    </row>
    <row r="92" spans="1:17" x14ac:dyDescent="0.2">
      <c r="A92" s="101"/>
      <c r="B92" s="101"/>
      <c r="C92" s="101"/>
      <c r="D92" s="101"/>
      <c r="E92" s="101"/>
      <c r="F92" s="101"/>
      <c r="G92" s="103"/>
      <c r="I92" s="26" t="s">
        <v>201</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186</v>
      </c>
      <c r="B94" s="125"/>
      <c r="C94" s="125"/>
      <c r="D94" s="294" t="s">
        <v>71</v>
      </c>
      <c r="E94" s="294" t="s">
        <v>110</v>
      </c>
      <c r="F94" s="126"/>
      <c r="G94" s="103"/>
      <c r="I94" s="26" t="s">
        <v>195</v>
      </c>
      <c r="J94" s="49"/>
      <c r="K94" s="292" t="s">
        <v>71</v>
      </c>
      <c r="L94" s="292" t="s">
        <v>110</v>
      </c>
      <c r="N94" s="50"/>
      <c r="O94" s="50"/>
      <c r="P94" s="50"/>
      <c r="Q94" s="50"/>
    </row>
    <row r="95" spans="1:17" x14ac:dyDescent="0.2">
      <c r="A95" s="127" t="s">
        <v>116</v>
      </c>
      <c r="B95" s="53"/>
      <c r="C95" s="53"/>
      <c r="D95" s="295"/>
      <c r="E95" s="295"/>
      <c r="F95" s="128">
        <v>1000</v>
      </c>
      <c r="G95" s="103"/>
      <c r="I95" s="49" t="s">
        <v>116</v>
      </c>
      <c r="J95" s="16"/>
      <c r="K95" s="293"/>
      <c r="L95" s="293"/>
      <c r="M95" s="32">
        <v>1000</v>
      </c>
      <c r="N95" s="50"/>
      <c r="O95" s="50"/>
      <c r="P95" s="50"/>
      <c r="Q95" s="50"/>
    </row>
    <row r="96" spans="1:17" x14ac:dyDescent="0.2">
      <c r="A96" s="268"/>
      <c r="B96" s="269"/>
      <c r="C96" s="270"/>
      <c r="D96" s="34"/>
      <c r="E96" s="43"/>
      <c r="F96" s="178" t="str">
        <f>IF(D96&lt;&gt;"",ROUND((D96*E96)/1000,0),"")</f>
        <v/>
      </c>
      <c r="G96" s="76"/>
      <c r="I96" s="232" t="s">
        <v>191</v>
      </c>
      <c r="J96" s="232"/>
      <c r="K96" s="233">
        <v>120</v>
      </c>
      <c r="L96" s="234">
        <v>950</v>
      </c>
      <c r="M96" s="234">
        <f>+K96*L96/1000</f>
        <v>114</v>
      </c>
    </row>
    <row r="97" spans="1:19" ht="12.75" customHeight="1" x14ac:dyDescent="0.2">
      <c r="A97" s="268"/>
      <c r="B97" s="269"/>
      <c r="C97" s="270"/>
      <c r="D97" s="34"/>
      <c r="E97" s="43"/>
      <c r="F97" s="178" t="str">
        <f t="shared" ref="F97:F100" si="4">IF(D97&lt;&gt;"",ROUND((D97*E97)/1000,0),"")</f>
        <v/>
      </c>
      <c r="G97" s="103"/>
      <c r="I97" s="232" t="s">
        <v>192</v>
      </c>
      <c r="J97" s="235"/>
      <c r="K97" s="236">
        <v>55</v>
      </c>
      <c r="L97" s="237">
        <v>875</v>
      </c>
      <c r="M97" s="237">
        <f>+K97*L97/1000</f>
        <v>48.125</v>
      </c>
    </row>
    <row r="98" spans="1:19" x14ac:dyDescent="0.2">
      <c r="A98" s="268"/>
      <c r="B98" s="269"/>
      <c r="C98" s="270"/>
      <c r="D98" s="34"/>
      <c r="E98" s="43"/>
      <c r="F98" s="178" t="str">
        <f t="shared" si="4"/>
        <v/>
      </c>
      <c r="G98" s="103"/>
      <c r="I98" s="37" t="s">
        <v>187</v>
      </c>
      <c r="J98" s="37"/>
      <c r="K98" s="233">
        <v>645</v>
      </c>
      <c r="L98" s="234">
        <v>750</v>
      </c>
      <c r="M98" s="234">
        <f t="shared" ref="M98:M102" si="5">+K98*L98/1000</f>
        <v>483.75</v>
      </c>
    </row>
    <row r="99" spans="1:19" x14ac:dyDescent="0.2">
      <c r="A99" s="268"/>
      <c r="B99" s="269"/>
      <c r="C99" s="270"/>
      <c r="D99" s="38"/>
      <c r="E99" s="44"/>
      <c r="F99" s="178" t="str">
        <f t="shared" si="4"/>
        <v/>
      </c>
      <c r="G99" s="103"/>
      <c r="I99" s="37" t="s">
        <v>189</v>
      </c>
      <c r="J99" s="37"/>
      <c r="K99" s="233">
        <v>150</v>
      </c>
      <c r="L99" s="234">
        <v>350</v>
      </c>
      <c r="M99" s="234">
        <f t="shared" si="5"/>
        <v>52.5</v>
      </c>
    </row>
    <row r="100" spans="1:19" x14ac:dyDescent="0.2">
      <c r="A100" s="268"/>
      <c r="B100" s="269"/>
      <c r="C100" s="270"/>
      <c r="D100" s="38"/>
      <c r="E100" s="44"/>
      <c r="F100" s="178" t="str">
        <f t="shared" si="4"/>
        <v/>
      </c>
      <c r="G100" s="103"/>
      <c r="I100" s="238" t="s">
        <v>190</v>
      </c>
      <c r="J100" s="238"/>
      <c r="K100" s="239">
        <v>20</v>
      </c>
      <c r="L100" s="240">
        <v>1000</v>
      </c>
      <c r="M100" s="234">
        <f t="shared" si="5"/>
        <v>20</v>
      </c>
    </row>
    <row r="101" spans="1:19" x14ac:dyDescent="0.2">
      <c r="A101" s="129" t="s">
        <v>72</v>
      </c>
      <c r="B101" s="130"/>
      <c r="C101" s="130"/>
      <c r="D101" s="37"/>
      <c r="E101" s="37"/>
      <c r="F101" s="215">
        <f>ROUND(SUM(F96:F100),0)</f>
        <v>0</v>
      </c>
      <c r="G101" s="103"/>
      <c r="I101" s="241" t="s">
        <v>193</v>
      </c>
      <c r="J101" s="241"/>
      <c r="K101" s="241" t="s">
        <v>135</v>
      </c>
      <c r="L101" s="242"/>
      <c r="M101" s="243">
        <v>20</v>
      </c>
    </row>
    <row r="102" spans="1:19" ht="12.75" customHeight="1" x14ac:dyDescent="0.2">
      <c r="A102" s="24" t="s">
        <v>127</v>
      </c>
      <c r="G102" s="76"/>
      <c r="I102" s="229" t="s">
        <v>188</v>
      </c>
      <c r="J102" s="229"/>
      <c r="K102" s="239">
        <v>50</v>
      </c>
      <c r="L102" s="240">
        <v>1000</v>
      </c>
      <c r="M102" s="234">
        <f t="shared" si="5"/>
        <v>50</v>
      </c>
    </row>
    <row r="103" spans="1:19" x14ac:dyDescent="0.2">
      <c r="A103" s="249"/>
      <c r="B103" s="249"/>
      <c r="C103" s="249"/>
      <c r="D103" s="249"/>
      <c r="E103" s="249"/>
      <c r="F103" s="249"/>
      <c r="G103" s="76"/>
      <c r="I103" s="20" t="s">
        <v>194</v>
      </c>
      <c r="J103" s="244"/>
      <c r="K103" s="245"/>
      <c r="L103" s="246"/>
      <c r="M103" s="247"/>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49"/>
      <c r="B105" s="249"/>
      <c r="C105" s="249"/>
      <c r="D105" s="249"/>
      <c r="E105" s="249"/>
      <c r="F105" s="249"/>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208</v>
      </c>
      <c r="B108" s="131"/>
      <c r="C108" s="122"/>
      <c r="D108" s="228" t="s">
        <v>159</v>
      </c>
      <c r="E108" s="228" t="s">
        <v>158</v>
      </c>
      <c r="F108" s="132">
        <v>1000</v>
      </c>
      <c r="G108" s="103"/>
      <c r="I108" s="26"/>
      <c r="J108" s="26"/>
      <c r="K108" s="26"/>
      <c r="L108" s="26"/>
      <c r="M108" s="26"/>
      <c r="N108" s="26"/>
      <c r="O108" s="26"/>
    </row>
    <row r="109" spans="1:19" x14ac:dyDescent="0.2">
      <c r="A109" s="250"/>
      <c r="B109" s="251"/>
      <c r="C109" s="282"/>
      <c r="D109" s="39"/>
      <c r="E109" s="39"/>
      <c r="F109" s="178" t="str">
        <f>IF(D109&lt;&gt;"",ROUND((D109-E109),0),"")</f>
        <v/>
      </c>
      <c r="G109" s="103"/>
      <c r="I109" s="66" t="s">
        <v>206</v>
      </c>
    </row>
    <row r="110" spans="1:19" x14ac:dyDescent="0.2">
      <c r="A110" s="250"/>
      <c r="B110" s="251"/>
      <c r="C110" s="282"/>
      <c r="D110" s="39"/>
      <c r="E110" s="39"/>
      <c r="F110" s="178" t="str">
        <f t="shared" ref="F110:F111" si="6">IF(D110&lt;&gt;"",ROUND((D110-E110),0),"")</f>
        <v/>
      </c>
      <c r="G110" s="76"/>
      <c r="I110" s="23" t="s">
        <v>207</v>
      </c>
      <c r="J110" s="46"/>
    </row>
    <row r="111" spans="1:19" x14ac:dyDescent="0.2">
      <c r="A111" s="250"/>
      <c r="B111" s="251"/>
      <c r="C111" s="282"/>
      <c r="D111" s="39"/>
      <c r="E111" s="39"/>
      <c r="F111" s="178" t="str">
        <f t="shared" si="6"/>
        <v/>
      </c>
      <c r="G111" s="103"/>
    </row>
    <row r="112" spans="1:19" x14ac:dyDescent="0.2">
      <c r="A112" s="129" t="s">
        <v>204</v>
      </c>
      <c r="B112" s="130"/>
      <c r="C112" s="130"/>
      <c r="D112" s="37"/>
      <c r="E112" s="37"/>
      <c r="F112" s="214">
        <f>ROUND(SUM(F109:F111),0)</f>
        <v>0</v>
      </c>
      <c r="G112" s="103"/>
    </row>
    <row r="113" spans="1:14" x14ac:dyDescent="0.2">
      <c r="A113" s="24" t="s">
        <v>205</v>
      </c>
      <c r="D113" s="20"/>
      <c r="E113" s="20"/>
      <c r="F113" s="20"/>
      <c r="G113" s="103"/>
    </row>
    <row r="114" spans="1:14" x14ac:dyDescent="0.2">
      <c r="A114" s="249"/>
      <c r="B114" s="249"/>
      <c r="C114" s="249"/>
      <c r="D114" s="249"/>
      <c r="E114" s="249"/>
      <c r="F114" s="249"/>
      <c r="G114" s="103"/>
      <c r="I114" s="23" t="s">
        <v>150</v>
      </c>
    </row>
    <row r="115" spans="1:14" x14ac:dyDescent="0.2">
      <c r="A115" s="16"/>
      <c r="G115" s="103"/>
      <c r="I115" s="23" t="s">
        <v>149</v>
      </c>
    </row>
    <row r="116" spans="1:14" x14ac:dyDescent="0.2">
      <c r="A116" s="120" t="s">
        <v>10</v>
      </c>
      <c r="B116" s="121"/>
      <c r="C116" s="121"/>
      <c r="D116" s="122"/>
      <c r="E116" s="133"/>
      <c r="F116" s="132">
        <v>1000</v>
      </c>
      <c r="G116" s="76"/>
      <c r="I116" s="23" t="s">
        <v>117</v>
      </c>
      <c r="J116" s="16"/>
      <c r="M116" s="32"/>
    </row>
    <row r="117" spans="1:14" x14ac:dyDescent="0.2">
      <c r="A117" s="250" t="s">
        <v>106</v>
      </c>
      <c r="B117" s="251"/>
      <c r="C117" s="251"/>
      <c r="D117" s="251"/>
      <c r="E117" s="251"/>
      <c r="F117" s="39"/>
      <c r="G117" s="103"/>
      <c r="I117" s="23" t="s">
        <v>118</v>
      </c>
      <c r="M117" s="26"/>
    </row>
    <row r="118" spans="1:14" x14ac:dyDescent="0.2">
      <c r="A118" s="252" t="s">
        <v>108</v>
      </c>
      <c r="B118" s="253"/>
      <c r="C118" s="253"/>
      <c r="D118" s="253"/>
      <c r="E118" s="253"/>
      <c r="F118" s="39"/>
      <c r="G118" s="103"/>
      <c r="K118" s="30"/>
      <c r="L118" s="25"/>
      <c r="M118" s="26"/>
    </row>
    <row r="119" spans="1:14" ht="12.75" customHeight="1" x14ac:dyDescent="0.2">
      <c r="A119" s="252" t="s">
        <v>107</v>
      </c>
      <c r="B119" s="253"/>
      <c r="C119" s="253"/>
      <c r="D119" s="253"/>
      <c r="E119" s="253"/>
      <c r="F119" s="39"/>
      <c r="G119" s="103"/>
      <c r="I119" s="20" t="s">
        <v>112</v>
      </c>
      <c r="L119" s="25"/>
      <c r="M119" s="36"/>
    </row>
    <row r="120" spans="1:14" x14ac:dyDescent="0.2">
      <c r="A120" s="252" t="s">
        <v>185</v>
      </c>
      <c r="B120" s="253"/>
      <c r="C120" s="253"/>
      <c r="D120" s="253"/>
      <c r="E120" s="253"/>
      <c r="F120" s="39"/>
      <c r="G120" s="103"/>
      <c r="I120" s="23" t="s">
        <v>148</v>
      </c>
      <c r="L120" s="25"/>
      <c r="M120" s="36"/>
    </row>
    <row r="121" spans="1:14" x14ac:dyDescent="0.2">
      <c r="A121" s="252" t="s">
        <v>182</v>
      </c>
      <c r="B121" s="253"/>
      <c r="C121" s="253"/>
      <c r="D121" s="253"/>
      <c r="E121" s="253"/>
      <c r="F121" s="39"/>
      <c r="G121" s="103"/>
      <c r="K121" s="23"/>
    </row>
    <row r="122" spans="1:14" x14ac:dyDescent="0.2">
      <c r="A122" s="252" t="s">
        <v>183</v>
      </c>
      <c r="B122" s="253"/>
      <c r="C122" s="253"/>
      <c r="D122" s="253"/>
      <c r="E122" s="253"/>
      <c r="F122" s="39"/>
      <c r="G122" s="103"/>
      <c r="I122" s="23" t="s">
        <v>152</v>
      </c>
      <c r="L122" s="25"/>
      <c r="M122" s="36"/>
    </row>
    <row r="123" spans="1:14" x14ac:dyDescent="0.2">
      <c r="A123" s="252" t="s">
        <v>184</v>
      </c>
      <c r="B123" s="253"/>
      <c r="C123" s="253"/>
      <c r="D123" s="253"/>
      <c r="E123" s="254"/>
      <c r="F123" s="39"/>
      <c r="G123" s="103"/>
      <c r="I123" s="23" t="s">
        <v>151</v>
      </c>
      <c r="L123" s="25"/>
      <c r="M123" s="36"/>
    </row>
    <row r="124" spans="1:14" x14ac:dyDescent="0.2">
      <c r="A124" s="252" t="s">
        <v>209</v>
      </c>
      <c r="B124" s="253"/>
      <c r="C124" s="253"/>
      <c r="D124" s="253"/>
      <c r="E124" s="254"/>
      <c r="F124" s="39"/>
      <c r="G124" s="103"/>
      <c r="L124" s="25"/>
      <c r="M124" s="36"/>
    </row>
    <row r="125" spans="1:14" x14ac:dyDescent="0.2">
      <c r="A125" s="252"/>
      <c r="B125" s="253"/>
      <c r="C125" s="253"/>
      <c r="D125" s="253"/>
      <c r="E125" s="254"/>
      <c r="F125" s="39"/>
      <c r="G125" s="103"/>
      <c r="L125" s="25"/>
      <c r="M125" s="36"/>
    </row>
    <row r="126" spans="1:14" x14ac:dyDescent="0.2">
      <c r="A126" s="252"/>
      <c r="B126" s="253"/>
      <c r="C126" s="253"/>
      <c r="D126" s="253"/>
      <c r="E126" s="254"/>
      <c r="F126" s="134"/>
      <c r="G126" s="103"/>
    </row>
    <row r="127" spans="1:14" x14ac:dyDescent="0.2">
      <c r="A127" s="252"/>
      <c r="B127" s="253"/>
      <c r="C127" s="253"/>
      <c r="D127" s="253"/>
      <c r="E127" s="254"/>
      <c r="F127" s="135"/>
      <c r="G127" s="103"/>
      <c r="K127" s="23"/>
      <c r="L127" s="23"/>
      <c r="M127" s="23"/>
      <c r="N127" s="23"/>
    </row>
    <row r="128" spans="1:14" x14ac:dyDescent="0.2">
      <c r="A128" s="129" t="s">
        <v>73</v>
      </c>
      <c r="B128" s="130"/>
      <c r="C128" s="130"/>
      <c r="D128" s="37"/>
      <c r="E128" s="37"/>
      <c r="F128" s="214">
        <f>ROUND(SUM(F117:F127),0)</f>
        <v>0</v>
      </c>
      <c r="G128" s="103"/>
      <c r="I128" s="102" t="s">
        <v>197</v>
      </c>
      <c r="K128" s="23"/>
      <c r="L128" s="23"/>
      <c r="M128" s="23"/>
      <c r="N128" s="23"/>
    </row>
    <row r="129" spans="1:17" x14ac:dyDescent="0.2">
      <c r="A129" s="24" t="s">
        <v>125</v>
      </c>
      <c r="D129" s="20"/>
      <c r="E129" s="20"/>
      <c r="F129" s="20"/>
      <c r="G129" s="103"/>
      <c r="I129" s="102"/>
    </row>
    <row r="130" spans="1:17" x14ac:dyDescent="0.2">
      <c r="A130" s="249"/>
      <c r="B130" s="249"/>
      <c r="C130" s="249"/>
      <c r="D130" s="249"/>
      <c r="E130" s="249"/>
      <c r="F130" s="249"/>
      <c r="G130" s="103"/>
      <c r="I130" s="249"/>
      <c r="J130" s="249"/>
    </row>
    <row r="131" spans="1:17" x14ac:dyDescent="0.2">
      <c r="A131" s="249"/>
      <c r="B131" s="249"/>
      <c r="C131" s="249"/>
      <c r="D131" s="249"/>
      <c r="E131" s="249"/>
      <c r="F131" s="249"/>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52"/>
      <c r="B134" s="253"/>
      <c r="C134" s="253"/>
      <c r="D134" s="253"/>
      <c r="E134" s="254"/>
      <c r="F134" s="39"/>
      <c r="G134" s="103"/>
      <c r="I134" s="51"/>
      <c r="J134" s="51"/>
    </row>
    <row r="135" spans="1:17" x14ac:dyDescent="0.2">
      <c r="A135" s="252"/>
      <c r="B135" s="253"/>
      <c r="C135" s="253"/>
      <c r="D135" s="253"/>
      <c r="E135" s="254"/>
      <c r="F135" s="135"/>
      <c r="G135" s="103"/>
    </row>
    <row r="136" spans="1:17" x14ac:dyDescent="0.2">
      <c r="A136" s="129" t="s">
        <v>130</v>
      </c>
      <c r="B136" s="130"/>
      <c r="C136" s="130"/>
      <c r="D136" s="37"/>
      <c r="E136" s="37"/>
      <c r="F136" s="214">
        <f>ROUND(SUM(F134:F135),0)</f>
        <v>0</v>
      </c>
      <c r="G136" s="103"/>
    </row>
    <row r="137" spans="1:17" x14ac:dyDescent="0.2">
      <c r="A137" s="24" t="s">
        <v>126</v>
      </c>
      <c r="B137" s="35"/>
      <c r="C137" s="35"/>
      <c r="D137" s="26"/>
      <c r="E137" s="26"/>
      <c r="F137" s="36"/>
      <c r="G137" s="103"/>
    </row>
    <row r="138" spans="1:17" ht="13.5" customHeight="1" x14ac:dyDescent="0.2">
      <c r="A138" s="249"/>
      <c r="B138" s="249"/>
      <c r="C138" s="249"/>
      <c r="D138" s="249"/>
      <c r="E138" s="249"/>
      <c r="F138" s="249"/>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198</v>
      </c>
    </row>
    <row r="141" spans="1:17" x14ac:dyDescent="0.2">
      <c r="A141" s="289" t="s">
        <v>165</v>
      </c>
      <c r="B141" s="290"/>
      <c r="C141" s="290"/>
      <c r="D141" s="290"/>
      <c r="E141" s="290"/>
      <c r="F141" s="291"/>
      <c r="G141" s="103"/>
      <c r="I141" t="s">
        <v>199</v>
      </c>
      <c r="J141" s="47"/>
    </row>
    <row r="142" spans="1:17" x14ac:dyDescent="0.2">
      <c r="A142" s="255"/>
      <c r="B142" s="249"/>
      <c r="C142" s="249"/>
      <c r="D142" s="249"/>
      <c r="E142" s="249"/>
      <c r="F142" s="256"/>
      <c r="G142" s="103"/>
      <c r="I142" t="s">
        <v>200</v>
      </c>
    </row>
    <row r="143" spans="1:17" x14ac:dyDescent="0.2">
      <c r="A143" s="255"/>
      <c r="B143" s="249"/>
      <c r="C143" s="249"/>
      <c r="D143" s="249"/>
      <c r="E143" s="249"/>
      <c r="F143" s="256"/>
      <c r="G143" s="103"/>
    </row>
    <row r="144" spans="1:17" x14ac:dyDescent="0.2">
      <c r="A144" s="255"/>
      <c r="B144" s="249"/>
      <c r="C144" s="249"/>
      <c r="D144" s="249"/>
      <c r="E144" s="249"/>
      <c r="F144" s="256"/>
      <c r="G144" s="103"/>
    </row>
    <row r="145" spans="1:16" x14ac:dyDescent="0.2">
      <c r="A145" s="255"/>
      <c r="B145" s="249"/>
      <c r="C145" s="249"/>
      <c r="D145" s="249"/>
      <c r="E145" s="249"/>
      <c r="F145" s="256"/>
      <c r="G145" s="103"/>
      <c r="J145" s="47"/>
    </row>
    <row r="146" spans="1:16" x14ac:dyDescent="0.2">
      <c r="A146" s="255"/>
      <c r="B146" s="249"/>
      <c r="C146" s="249"/>
      <c r="D146" s="249"/>
      <c r="E146" s="249"/>
      <c r="F146" s="256"/>
      <c r="G146" s="103"/>
      <c r="J146" s="47"/>
    </row>
    <row r="147" spans="1:16" x14ac:dyDescent="0.2">
      <c r="A147" s="255"/>
      <c r="B147" s="249"/>
      <c r="C147" s="249"/>
      <c r="D147" s="249"/>
      <c r="E147" s="249"/>
      <c r="F147" s="256"/>
      <c r="G147" s="103"/>
    </row>
    <row r="148" spans="1:16" x14ac:dyDescent="0.2">
      <c r="A148" s="255"/>
      <c r="B148" s="249"/>
      <c r="C148" s="249"/>
      <c r="D148" s="249"/>
      <c r="E148" s="249"/>
      <c r="F148" s="256"/>
      <c r="G148" s="103"/>
      <c r="J148" s="51"/>
    </row>
    <row r="149" spans="1:16" x14ac:dyDescent="0.2">
      <c r="A149" s="286"/>
      <c r="B149" s="287"/>
      <c r="C149" s="287"/>
      <c r="D149" s="287"/>
      <c r="E149" s="287"/>
      <c r="F149" s="288"/>
      <c r="G149" s="103"/>
    </row>
    <row r="150" spans="1:16" x14ac:dyDescent="0.2">
      <c r="A150" s="101"/>
      <c r="B150" s="101"/>
      <c r="C150" s="101"/>
      <c r="D150" s="101"/>
      <c r="E150" s="101"/>
      <c r="F150" s="101"/>
      <c r="G150" s="103"/>
      <c r="K150" s="23"/>
      <c r="L150" s="23"/>
      <c r="M150" s="23"/>
      <c r="N150" s="23"/>
      <c r="O150" s="23"/>
      <c r="P150" s="23"/>
    </row>
    <row r="151" spans="1:16" x14ac:dyDescent="0.2">
      <c r="A151" s="223" t="s">
        <v>142</v>
      </c>
      <c r="B151" s="223"/>
      <c r="C151" s="223"/>
      <c r="D151" s="223"/>
      <c r="E151" s="223"/>
      <c r="F151" s="223"/>
      <c r="G151" s="103"/>
      <c r="I151" s="102" t="s">
        <v>147</v>
      </c>
    </row>
    <row r="152" spans="1:16" ht="27" customHeight="1" x14ac:dyDescent="0.2">
      <c r="A152" s="283" t="s">
        <v>154</v>
      </c>
      <c r="B152" s="284"/>
      <c r="C152" s="284"/>
      <c r="D152" s="284"/>
      <c r="E152" s="284"/>
      <c r="F152" s="284"/>
      <c r="G152" s="103"/>
      <c r="I152" s="102" t="s">
        <v>153</v>
      </c>
    </row>
    <row r="153" spans="1:16" ht="36" x14ac:dyDescent="0.2">
      <c r="A153" s="160" t="s">
        <v>128</v>
      </c>
      <c r="B153" s="161" t="s">
        <v>134</v>
      </c>
      <c r="C153" s="162" t="s">
        <v>155</v>
      </c>
      <c r="D153" s="162" t="s">
        <v>156</v>
      </c>
      <c r="E153" s="162" t="s">
        <v>124</v>
      </c>
      <c r="F153" s="163" t="s">
        <v>123</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141</v>
      </c>
    </row>
    <row r="156" spans="1:16" x14ac:dyDescent="0.2">
      <c r="A156" s="186" t="s">
        <v>72</v>
      </c>
      <c r="B156" s="169">
        <f>+F156-C156-D156-E156</f>
        <v>0</v>
      </c>
      <c r="C156" s="152"/>
      <c r="D156" s="153"/>
      <c r="E156" s="169">
        <f t="shared" ref="E156:E158" si="7">+F156-C156-D156</f>
        <v>0</v>
      </c>
      <c r="F156" s="220">
        <f>+F32</f>
        <v>0</v>
      </c>
      <c r="G156" s="103"/>
    </row>
    <row r="157" spans="1:16" x14ac:dyDescent="0.2">
      <c r="A157" s="296" t="s">
        <v>204</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131</v>
      </c>
      <c r="B159" s="169">
        <f>+F159-C159-D159-E159</f>
        <v>0</v>
      </c>
      <c r="C159" s="170">
        <f t="shared" ref="C159:F159" si="9">SUM(C155:C158)</f>
        <v>0</v>
      </c>
      <c r="D159" s="170">
        <f t="shared" si="9"/>
        <v>0</v>
      </c>
      <c r="E159" s="170">
        <f t="shared" si="9"/>
        <v>0</v>
      </c>
      <c r="F159" s="226">
        <f t="shared" si="9"/>
        <v>0</v>
      </c>
      <c r="G159" s="103"/>
    </row>
    <row r="160" spans="1:16" x14ac:dyDescent="0.2">
      <c r="A160" s="186" t="s">
        <v>132</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133</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140</v>
      </c>
    </row>
    <row r="167" spans="1:9" x14ac:dyDescent="0.2">
      <c r="B167" s="140"/>
      <c r="C167" s="141"/>
      <c r="D167" s="141"/>
      <c r="E167" s="141"/>
      <c r="F167" s="142"/>
      <c r="G167" s="103"/>
      <c r="I167" s="222" t="s">
        <v>139</v>
      </c>
    </row>
    <row r="168" spans="1:9" x14ac:dyDescent="0.2">
      <c r="A168" s="24" t="s">
        <v>171</v>
      </c>
      <c r="B168" s="101"/>
      <c r="C168" s="143"/>
      <c r="D168" s="143"/>
      <c r="E168" s="143"/>
      <c r="F168" s="144"/>
      <c r="G168" s="103"/>
      <c r="I168" s="222" t="s">
        <v>143</v>
      </c>
    </row>
    <row r="169" spans="1:9" x14ac:dyDescent="0.2">
      <c r="A169" s="248"/>
      <c r="B169" s="248"/>
      <c r="C169" s="248"/>
      <c r="D169" s="248"/>
      <c r="E169" s="248"/>
      <c r="F169" s="248"/>
      <c r="G169" s="103"/>
      <c r="I169" s="24" t="s">
        <v>172</v>
      </c>
    </row>
    <row r="170" spans="1:9" x14ac:dyDescent="0.2">
      <c r="A170"/>
      <c r="B170" s="101"/>
      <c r="C170" s="143"/>
      <c r="D170" s="143"/>
      <c r="E170" s="143"/>
      <c r="F170" s="144"/>
      <c r="G170" s="103"/>
      <c r="I170" s="222"/>
    </row>
    <row r="171" spans="1:9" x14ac:dyDescent="0.2">
      <c r="G171" s="103"/>
      <c r="I171" s="102" t="s">
        <v>197</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3">
    <mergeCell ref="I62:J62"/>
    <mergeCell ref="I66:J66"/>
    <mergeCell ref="I91:J91"/>
    <mergeCell ref="I86:M87"/>
    <mergeCell ref="A72:D72"/>
    <mergeCell ref="A98:C98"/>
    <mergeCell ref="D94:D95"/>
    <mergeCell ref="E94:E95"/>
    <mergeCell ref="A73:D73"/>
    <mergeCell ref="A86:F86"/>
    <mergeCell ref="A88:F88"/>
    <mergeCell ref="A91:F91"/>
    <mergeCell ref="A87:F87"/>
    <mergeCell ref="A83:F83"/>
    <mergeCell ref="A96:C96"/>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I130:J130"/>
    <mergeCell ref="A103:F103"/>
    <mergeCell ref="A111:C111"/>
    <mergeCell ref="A99:C99"/>
    <mergeCell ref="A100:C100"/>
    <mergeCell ref="A105:F105"/>
    <mergeCell ref="A109:C109"/>
    <mergeCell ref="A110:C110"/>
    <mergeCell ref="A124:E124"/>
    <mergeCell ref="A51:B51"/>
    <mergeCell ref="A52:B52"/>
    <mergeCell ref="A61:F61"/>
    <mergeCell ref="A64:F64"/>
    <mergeCell ref="A68:F68"/>
    <mergeCell ref="A66:F66"/>
    <mergeCell ref="B14:C14"/>
    <mergeCell ref="D14:E14"/>
    <mergeCell ref="B12:C12"/>
    <mergeCell ref="D12:E12"/>
    <mergeCell ref="B13:C13"/>
    <mergeCell ref="D13:E13"/>
    <mergeCell ref="B4:F4"/>
    <mergeCell ref="B5:F5"/>
    <mergeCell ref="I5:L5"/>
    <mergeCell ref="D11:E11"/>
    <mergeCell ref="A10:A11"/>
    <mergeCell ref="B10:C10"/>
    <mergeCell ref="D10:E10"/>
    <mergeCell ref="F10:F11"/>
    <mergeCell ref="B11:C11"/>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Natasja Emanuelle Jelskov</cp:lastModifiedBy>
  <cp:lastPrinted>2024-02-16T13:42:03Z</cp:lastPrinted>
  <dcterms:created xsi:type="dcterms:W3CDTF">2012-01-05T13:41:42Z</dcterms:created>
  <dcterms:modified xsi:type="dcterms:W3CDTF">2024-06-04T11:43:19Z</dcterms:modified>
</cp:coreProperties>
</file>